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75" windowHeight="4725" firstSheet="1" activeTab="2"/>
  </bookViews>
  <sheets>
    <sheet name="0000" sheetId="1" state="veryHidden" r:id="rId1"/>
    <sheet name="Income Statement" sheetId="2" r:id="rId2"/>
    <sheet name="Balance Sheet" sheetId="3" r:id="rId3"/>
    <sheet name="Notes" sheetId="4" r:id="rId4"/>
  </sheets>
  <definedNames>
    <definedName name="_xlnm.Print_Titles" localSheetId="2">'Balance Sheet'!$10:$14</definedName>
    <definedName name="_xlnm.Print_Titles" localSheetId="1">'Income Statement'!$10:$15</definedName>
  </definedNames>
  <calcPr fullCalcOnLoad="1"/>
</workbook>
</file>

<file path=xl/sharedStrings.xml><?xml version="1.0" encoding="utf-8"?>
<sst xmlns="http://schemas.openxmlformats.org/spreadsheetml/2006/main" count="266" uniqueCount="217">
  <si>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</si>
  <si>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</si>
  <si>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</si>
  <si>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</si>
  <si>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</si>
  <si>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</si>
  <si>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</si>
  <si>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Corresponding</t>
  </si>
  <si>
    <t>Quarter</t>
  </si>
  <si>
    <t>Year</t>
  </si>
  <si>
    <t>(RM '000)</t>
  </si>
  <si>
    <t>(a)</t>
  </si>
  <si>
    <t>(b)</t>
  </si>
  <si>
    <t>Investment income</t>
  </si>
  <si>
    <t>(c)</t>
  </si>
  <si>
    <t>Other income including Interest income</t>
  </si>
  <si>
    <t>(d)</t>
  </si>
  <si>
    <t>Exceptional item</t>
  </si>
  <si>
    <t>(e)</t>
  </si>
  <si>
    <t>(f)</t>
  </si>
  <si>
    <t>(g)</t>
  </si>
  <si>
    <t>(h)</t>
  </si>
  <si>
    <t>Taxation</t>
  </si>
  <si>
    <t>(i)</t>
  </si>
  <si>
    <t xml:space="preserve">       minority interests</t>
  </si>
  <si>
    <t>(j)</t>
  </si>
  <si>
    <t>(k)</t>
  </si>
  <si>
    <t xml:space="preserve">        of the company</t>
  </si>
  <si>
    <t>(l)</t>
  </si>
  <si>
    <t>any provision for preference dividends, if any:-</t>
  </si>
  <si>
    <t>As At End</t>
  </si>
  <si>
    <t>Of Current</t>
  </si>
  <si>
    <t>As At Preceding</t>
  </si>
  <si>
    <t>Financial</t>
  </si>
  <si>
    <t>Year End</t>
  </si>
  <si>
    <t>31/12/2000</t>
  </si>
  <si>
    <t>CONSOLIDATED BALANCE SHEET</t>
  </si>
  <si>
    <t>Investment in Associated Companies</t>
  </si>
  <si>
    <t>Long Term Investment</t>
  </si>
  <si>
    <t>Intangible Assets</t>
  </si>
  <si>
    <t>Current Assets</t>
  </si>
  <si>
    <t xml:space="preserve">    Short Term Investments</t>
  </si>
  <si>
    <t xml:space="preserve">    Cash</t>
  </si>
  <si>
    <t>Current Liabilities</t>
  </si>
  <si>
    <t xml:space="preserve">    Short Term Borrowings</t>
  </si>
  <si>
    <t>Shareholders' Funds</t>
  </si>
  <si>
    <t xml:space="preserve">    Share Premium</t>
  </si>
  <si>
    <t xml:space="preserve">    Revaluation Reserve</t>
  </si>
  <si>
    <t xml:space="preserve">    Capital Reserve</t>
  </si>
  <si>
    <t xml:space="preserve">  Share Capital</t>
  </si>
  <si>
    <t xml:space="preserve">  Reserves</t>
  </si>
  <si>
    <t xml:space="preserve">    Statutory Reserve</t>
  </si>
  <si>
    <t xml:space="preserve">    Retained Profit</t>
  </si>
  <si>
    <t xml:space="preserve">    Others</t>
  </si>
  <si>
    <t>Long Term Borrowings</t>
  </si>
  <si>
    <t>Other Long Term Liabilities</t>
  </si>
  <si>
    <t>Net Tangible Assets Per Share (RM)</t>
  </si>
  <si>
    <t>Accounting Policies</t>
  </si>
  <si>
    <t>All significant accounting policies and methods of computation are consistent with those applied in the previous year.</t>
  </si>
  <si>
    <t>Exceptional Item</t>
  </si>
  <si>
    <t>Extraordinary Item</t>
  </si>
  <si>
    <t>There was no extraordinary item for the financial period under review.</t>
  </si>
  <si>
    <t>Particulars of Purchase or Disposal of Quoted Securities</t>
  </si>
  <si>
    <t>There were no transactions in quoted securities for the financial period under review.</t>
  </si>
  <si>
    <t>There were no changes in the composition of the Group during the period under review.</t>
  </si>
  <si>
    <t>Status of Corporate Proposals</t>
  </si>
  <si>
    <t>(I)</t>
  </si>
  <si>
    <t>Seasonal or Cyclical Factors</t>
  </si>
  <si>
    <t>The quarterly results have not been materially influenced by seasonal or cyclical factors.</t>
  </si>
  <si>
    <t>Changes in Share Capital</t>
  </si>
  <si>
    <t>There were no changes in the Share Capital for the period under review.</t>
  </si>
  <si>
    <t>Group Borrowings and Debt Securities</t>
  </si>
  <si>
    <t xml:space="preserve">    Secured Syndicated Term Loan</t>
  </si>
  <si>
    <t xml:space="preserve">    Drawndown on 23 January 1997</t>
  </si>
  <si>
    <t>The Company has proposed and the lending financial institutions have agreed that the term loan be converted to equity</t>
  </si>
  <si>
    <t>shares of the Company subject to the finalisation of terms and all approvals required to be obtained. An announcement</t>
  </si>
  <si>
    <t>has been made to KLSE on the proposed debt-to-equity conversion on 8 October 1999. The Securities Commission has</t>
  </si>
  <si>
    <t>Short Term Borrowings (Secured)</t>
  </si>
  <si>
    <t>RM ('000)</t>
  </si>
  <si>
    <t xml:space="preserve">    Revolving Loan</t>
  </si>
  <si>
    <t xml:space="preserve">    Term Loan</t>
  </si>
  <si>
    <t>Short Term Borrowings (Unsecured)</t>
  </si>
  <si>
    <t xml:space="preserve">    Revolving Credit Facility</t>
  </si>
  <si>
    <t xml:space="preserve">    Bankers Acceptances</t>
  </si>
  <si>
    <t xml:space="preserve">    Bank Overdrafts</t>
  </si>
  <si>
    <t>Off Balance Sheet Financial Instruments</t>
  </si>
  <si>
    <t>There were no Off Balance Sheet Financial Instruments for the financial period under review.</t>
  </si>
  <si>
    <t>Material Litigation</t>
  </si>
  <si>
    <t>Save as disclosed below, UCI and its subsidiary company are not in any material litigation, either as plaintiff or</t>
  </si>
  <si>
    <t>its subsidiary company or of any fact likely to give rise to any proceedings which might materially and adversely affect</t>
  </si>
  <si>
    <t>the position or business of UCI and/or its subsidiary company.</t>
  </si>
  <si>
    <t>Segmental Reporting</t>
  </si>
  <si>
    <t>No segment analysis has been prepared in view of the similarity of the manufacturing operations with the Group.</t>
  </si>
  <si>
    <t>Material Changes in the Profit Before Taxation for the Quarter Reported on as Compared with the Preceding Quarter</t>
  </si>
  <si>
    <t>Review of Performance of Company and its Principal Subsidiaries</t>
  </si>
  <si>
    <t>Current Year Prospects</t>
  </si>
  <si>
    <t>Explanatory Notes for Any (Applicable to the Final Quarter)</t>
  </si>
  <si>
    <t>Variance of actual profit from forecast profit (Where the variance exceed 10%)</t>
  </si>
  <si>
    <t>Not Applicable</t>
  </si>
  <si>
    <t>Dividend</t>
  </si>
  <si>
    <t>No dividend has been declared.</t>
  </si>
  <si>
    <t>Changes in The Composition of The Group</t>
  </si>
  <si>
    <t>Contingent Liability</t>
  </si>
  <si>
    <t>There were no contingent liabilities for the period under review.</t>
  </si>
  <si>
    <t>defendant, and the Directors of UCI have no knowledge of any proceedings, pending or threatened, against UCI and/or</t>
  </si>
  <si>
    <t>Shortfall in the profit guarantee.</t>
  </si>
  <si>
    <t>over provisions in respect or prior year</t>
  </si>
  <si>
    <t>in the said Agreement.</t>
  </si>
  <si>
    <t>A claim from Malaysian Assurance Alliance for the amount of RM 113,865.23.</t>
  </si>
  <si>
    <t>There was no exceptional item for the financial period under review.</t>
  </si>
  <si>
    <t xml:space="preserve">    Provision For Taxation</t>
  </si>
  <si>
    <t>Put Option Agreement has lapsed due to the non-fufillment of the Conditions Precedent within the time stipulated</t>
  </si>
  <si>
    <t>On 6 June 2001, the Board of Directors of UCI had informed the Exchange that the Settlement Agreement and</t>
  </si>
  <si>
    <t>Short Term Borrowings</t>
  </si>
  <si>
    <t>Long Term Borrowings (Secured)</t>
  </si>
  <si>
    <t>Revenue</t>
  </si>
  <si>
    <t xml:space="preserve">    Inventories</t>
  </si>
  <si>
    <t xml:space="preserve">  The amendment made was with regard to the values in the Consolidated Income Statement on the columns for the preceding year</t>
  </si>
  <si>
    <t xml:space="preserve">  classified as exceptional item previously was now classified under 2(b) interest on borrowings. The reclassified was due to be more</t>
  </si>
  <si>
    <t xml:space="preserve">  reflective of the operating results of the group.</t>
  </si>
  <si>
    <r>
      <t xml:space="preserve">  </t>
    </r>
    <r>
      <rPr>
        <b/>
        <i/>
        <u val="single"/>
        <sz val="8"/>
        <rFont val="Times New Roman"/>
        <family val="1"/>
      </rPr>
      <t>Remark :-</t>
    </r>
  </si>
  <si>
    <t xml:space="preserve">  31/12/2000, whereby the amended figures are as per audited figures as compared to previous announcement being an unaudited</t>
  </si>
  <si>
    <t xml:space="preserve">  figures.</t>
  </si>
  <si>
    <t xml:space="preserve">  The amendment made was with regard to the values in the Balance Sheet on the column for the preceding financial year end</t>
  </si>
  <si>
    <t xml:space="preserve">    Interest </t>
  </si>
  <si>
    <t>subsequently rejected the proposal in on 8 December 2000. The entire loan amount is due and repayable on demand,</t>
  </si>
  <si>
    <t>and has been classified under current liability as at 31 December 2000.</t>
  </si>
  <si>
    <t xml:space="preserve">    Total Borrowings</t>
  </si>
  <si>
    <t>Judgement was obtained on 17 November 1998 against Tan Wooi Lim (trading as Syarikat Perniagaan Weitat) for</t>
  </si>
  <si>
    <t xml:space="preserve">debts of RM111,875.66 together with interest at 8% per annum from the date of debt outstanding to settlement and </t>
  </si>
  <si>
    <t>costs. However, enforcement of judgement is still pending.</t>
  </si>
  <si>
    <t>A claim against Winza B. V. for debts of USD41,610.03</t>
  </si>
  <si>
    <t>To Date</t>
  </si>
  <si>
    <t>Period</t>
  </si>
  <si>
    <t>Profit / (Loss) before finance cost, depreciation</t>
  </si>
  <si>
    <t>and amortisation, exceptional items, income tax,</t>
  </si>
  <si>
    <t>minority interest and extraordinary items</t>
  </si>
  <si>
    <t>Finance Cost</t>
  </si>
  <si>
    <t>Depreciation and amortisation</t>
  </si>
  <si>
    <t>Profit / (Loss) before income tax, minority interest</t>
  </si>
  <si>
    <t>and extraordinary items</t>
  </si>
  <si>
    <t>Share of profits and losses of associated companies</t>
  </si>
  <si>
    <t>Profit / (Loss) before income tax, minority interests</t>
  </si>
  <si>
    <t>Income Tax</t>
  </si>
  <si>
    <t>Pre-acquisition profit / (loss), if applicable</t>
  </si>
  <si>
    <t>Net profit / (loss) from ordinary activities attributable</t>
  </si>
  <si>
    <t>to members of the company</t>
  </si>
  <si>
    <t>(m)</t>
  </si>
  <si>
    <t>Net profit / (loss) attributable to members of the</t>
  </si>
  <si>
    <t>company</t>
  </si>
  <si>
    <t>Earning per share based on 2(m) above after deducting</t>
  </si>
  <si>
    <t>Property, Plant and Equipment</t>
  </si>
  <si>
    <t>Investment Property</t>
  </si>
  <si>
    <t>Goodwill on Consolidation</t>
  </si>
  <si>
    <t>Other Loang Term Assets</t>
  </si>
  <si>
    <t xml:space="preserve">    Trade Receivables</t>
  </si>
  <si>
    <t xml:space="preserve">    Trade Payables</t>
  </si>
  <si>
    <t xml:space="preserve">    Other Payables</t>
  </si>
  <si>
    <t xml:space="preserve">    Proposed Dividend</t>
  </si>
  <si>
    <t>Net Current Assets or Current Liabilities</t>
  </si>
  <si>
    <t xml:space="preserve">    Others </t>
  </si>
  <si>
    <t>Minority Interests</t>
  </si>
  <si>
    <t>Deferred Taxation</t>
  </si>
  <si>
    <t>Dividend per share (sen)</t>
  </si>
  <si>
    <t>Dividend description</t>
  </si>
  <si>
    <t>Quarterly report on consolidated results for the financial quarter ended 30 June 2001.</t>
  </si>
  <si>
    <t>30/06/2001</t>
  </si>
  <si>
    <t>30/06/2000</t>
  </si>
  <si>
    <t>and extraordinary items after share of profits and</t>
  </si>
  <si>
    <t>losses of associated companies</t>
  </si>
  <si>
    <t>(i)   Profit / (Loss) after income tax before deducting</t>
  </si>
  <si>
    <t>(ii)  Less minority interests</t>
  </si>
  <si>
    <t>(i)   Extraordinary items</t>
  </si>
  <si>
    <t>(ii)  Minority interests</t>
  </si>
  <si>
    <t>(iii) Extraordinary items attributable to members</t>
  </si>
  <si>
    <t>(i)   Basic (based on 18,500,000 ordinary shares) (sen)</t>
  </si>
  <si>
    <t>(ii)  Fully diluted (based on ordinary shares) (sen)</t>
  </si>
  <si>
    <t>NOTE TO CONSOLIDATED BALANCE SHEET AS AT 30 JUNE 2001</t>
  </si>
  <si>
    <t>(II)</t>
  </si>
  <si>
    <t>On 21 June 2001, the Board of Directors of UCI had informed the Exchange that the requirement of Practice Note</t>
  </si>
  <si>
    <t>No. 4/2001 ("PN4/2001") issued by the KLSE.</t>
  </si>
  <si>
    <t>Total Group Borrowings as at 30 June 2001 are as follows :-</t>
  </si>
  <si>
    <t>A claim from Indah Water Konsortium Sdn Bhd for the amount of RM 19,275.00.</t>
  </si>
  <si>
    <t>A claim from SA Architects Sdn Bhd for the amount of RM116,943.75.</t>
  </si>
  <si>
    <t xml:space="preserve">  corresponding quarter of 30/06/2000 and preceding year cumulative quarter 30/06/2000, whereby the interest cost on borrowings</t>
  </si>
  <si>
    <t>The Company and the Group were operating in a very competitive market which severely affect the margins of the</t>
  </si>
  <si>
    <t>affected the demand of the Company and the Group's products. The high financial cost of the total Group</t>
  </si>
  <si>
    <t>borrowings continued to have a significant impact on the profitability of the Company and the Group.</t>
  </si>
  <si>
    <t>In view of the unfavourable financial positions of the Group, the Board has engaged a merchant banker to assist the</t>
  </si>
  <si>
    <t>Group in seeking ways to improve its financial positions. The Group has also undertake various measures to reduce</t>
  </si>
  <si>
    <t>its operating costs. Baring unforeseen circumstances and also the successful restructuring of its total debts, the</t>
  </si>
  <si>
    <t>(III)</t>
  </si>
  <si>
    <t>On 2 July 2001, the Board of Directors of UCI had informed the Exchange that the Board of Directors of UCI is</t>
  </si>
  <si>
    <t>still deliberating on a restructuring plan to regularise the financial position of the UCI Group.</t>
  </si>
  <si>
    <t>(IV)</t>
  </si>
  <si>
    <t>In this quarter, the Group recorded a revenue of RM 4.4 million, a decrease of RM 0.9 million as compared to</t>
  </si>
  <si>
    <t>the preceding year corresponding quarter. The Group loss before taxation widen to RM 1.8 million, an increase</t>
  </si>
  <si>
    <t>of RM 0.8 million compared to the previous corresponding quarter.</t>
  </si>
  <si>
    <t>The higher loss for the quarter were contributed both by the decline in revenue as well as an increase in the cost.</t>
  </si>
  <si>
    <t>On 1 August 2001, the Board of Directors of UCI had informed the Exchange that there has been no change in the</t>
  </si>
  <si>
    <t>status of UCI's plan to regularise its financial condition, which is still being deliberated.</t>
  </si>
  <si>
    <t xml:space="preserve">A Demand Letter was sent on 14 August 2001 to Sungei Wang Properties Sdn Bhd ( SWP )  for the recovery of </t>
  </si>
  <si>
    <t>of RM35,300,000-00 due to UCI from  SWP as a result of the termination of the Sale &amp;  Purchase and</t>
  </si>
  <si>
    <t>Supplemental Sale &amp; Purchase Agreement entered into for the acquisition of the entire paid up capital</t>
  </si>
  <si>
    <t xml:space="preserve">of Hongkew Holdings ( M ) Sdn. Bhd. </t>
  </si>
  <si>
    <t>products manufactured and marketed by the Group. The economic slowdown experienced in the second quarter also</t>
  </si>
  <si>
    <t>Board is optimistic that the Group would be able to perform better in the remaining quarters.</t>
  </si>
  <si>
    <t>We have filed our Defence and further mention was fixed on 27 September 2001.</t>
  </si>
  <si>
    <t>6b</t>
  </si>
  <si>
    <t>6a</t>
  </si>
  <si>
    <t xml:space="preserve">Tax is provided at 28% on profits in the subsidiary. There is no deferred tax  or any adjustment for under or </t>
  </si>
  <si>
    <t>Profits on Sales of Unquoted Investments and/or Properties</t>
  </si>
  <si>
    <t>There is no disposal of unquoted investment or properties for the financial period under review.</t>
  </si>
  <si>
    <t>There were no sale of quoted securities for the financial period under review.</t>
  </si>
  <si>
    <t>Profits on Sale of Quoted Securities</t>
  </si>
  <si>
    <t>Material Events Subsequent to The End of Period</t>
  </si>
  <si>
    <t>There is no material events subsequent to the period under review.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</si>
</sst>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0_)"/>
  </numFmts>
  <fonts count="8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7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6" fontId="4" fillId="0" borderId="0" xfId="17" applyNumberFormat="1" applyFont="1" applyAlignment="1">
      <alignment/>
    </xf>
    <xf numFmtId="166" fontId="4" fillId="0" borderId="0" xfId="0" applyNumberFormat="1" applyFont="1" applyAlignment="1">
      <alignment/>
    </xf>
    <xf numFmtId="166" fontId="5" fillId="0" borderId="0" xfId="17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17" applyNumberFormat="1" applyFont="1" applyAlignment="1" quotePrefix="1">
      <alignment horizontal="center"/>
    </xf>
    <xf numFmtId="166" fontId="6" fillId="0" borderId="0" xfId="17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3" fontId="4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6" fontId="4" fillId="0" borderId="0" xfId="17" applyNumberFormat="1" applyFont="1" applyAlignment="1">
      <alignment horizontal="center"/>
    </xf>
    <xf numFmtId="166" fontId="4" fillId="0" borderId="0" xfId="17" applyNumberFormat="1" applyFont="1" applyAlignment="1" quotePrefix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6" fontId="4" fillId="0" borderId="3" xfId="17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4" xfId="17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0" xfId="17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5" xfId="17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66" fontId="4" fillId="0" borderId="8" xfId="17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9" xfId="17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166" fontId="4" fillId="0" borderId="10" xfId="17" applyNumberFormat="1" applyFont="1" applyBorder="1" applyAlignment="1">
      <alignment/>
    </xf>
    <xf numFmtId="166" fontId="4" fillId="0" borderId="10" xfId="17" applyNumberFormat="1" applyFont="1" applyBorder="1" applyAlignment="1" quotePrefix="1">
      <alignment/>
    </xf>
    <xf numFmtId="166" fontId="6" fillId="0" borderId="11" xfId="17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6" fontId="5" fillId="0" borderId="0" xfId="17" applyNumberFormat="1" applyFont="1" applyAlignment="1">
      <alignment horizontal="center"/>
    </xf>
  </cellXfs>
  <cellStyles count="14">
    <cellStyle name="Normal" xfId="0"/>
    <cellStyle name="’Ê‰Ý_laroux" xfId="15"/>
    <cellStyle name="•W€_laroux" xfId="16"/>
    <cellStyle name="Comma" xfId="17"/>
    <cellStyle name="Comma [0]" xfId="18"/>
    <cellStyle name="Currency" xfId="19"/>
    <cellStyle name="Currency [0]" xfId="20"/>
    <cellStyle name="Grey" xfId="21"/>
    <cellStyle name="Input [yellow]" xfId="22"/>
    <cellStyle name="Normal - Style1" xfId="23"/>
    <cellStyle name="Œ…‹æØ‚è [0.00]_laroux" xfId="24"/>
    <cellStyle name="Œ…‹æØ‚è_laroux" xfId="25"/>
    <cellStyle name="Percent" xfId="26"/>
    <cellStyle name="Percent [2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694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6"/>
  <sheetViews>
    <sheetView workbookViewId="0" topLeftCell="A43">
      <selection activeCell="K73" sqref="K73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0</v>
      </c>
    </row>
    <row r="4" ht="12.75">
      <c r="A4" s="11" t="s">
        <v>165</v>
      </c>
    </row>
    <row r="5" ht="12.75">
      <c r="A5" s="11" t="s">
        <v>1</v>
      </c>
    </row>
    <row r="8" ht="12.75">
      <c r="A8" s="1" t="s">
        <v>2</v>
      </c>
    </row>
    <row r="10" spans="5:11" ht="12.75">
      <c r="E10" s="47" t="s">
        <v>3</v>
      </c>
      <c r="F10" s="47"/>
      <c r="G10" s="47"/>
      <c r="I10" s="47" t="s">
        <v>4</v>
      </c>
      <c r="J10" s="47"/>
      <c r="K10" s="47"/>
    </row>
    <row r="11" spans="5:11" ht="12.75">
      <c r="E11" s="7" t="s">
        <v>5</v>
      </c>
      <c r="F11" s="8"/>
      <c r="G11" s="7" t="s">
        <v>6</v>
      </c>
      <c r="I11" s="7" t="s">
        <v>5</v>
      </c>
      <c r="K11" s="7" t="s">
        <v>6</v>
      </c>
    </row>
    <row r="12" spans="5:11" ht="12.75">
      <c r="E12" s="7" t="s">
        <v>9</v>
      </c>
      <c r="F12" s="8"/>
      <c r="G12" s="7" t="s">
        <v>7</v>
      </c>
      <c r="I12" s="7" t="s">
        <v>9</v>
      </c>
      <c r="K12" s="7" t="s">
        <v>7</v>
      </c>
    </row>
    <row r="13" spans="5:11" ht="12.75">
      <c r="E13" s="7" t="s">
        <v>8</v>
      </c>
      <c r="F13" s="8"/>
      <c r="G13" s="7" t="s">
        <v>8</v>
      </c>
      <c r="I13" s="7" t="s">
        <v>132</v>
      </c>
      <c r="K13" s="7" t="s">
        <v>133</v>
      </c>
    </row>
    <row r="14" spans="5:11" ht="12.75">
      <c r="E14" s="9" t="s">
        <v>166</v>
      </c>
      <c r="F14" s="8"/>
      <c r="G14" s="9" t="s">
        <v>167</v>
      </c>
      <c r="I14" s="9" t="s">
        <v>166</v>
      </c>
      <c r="K14" s="9" t="s">
        <v>167</v>
      </c>
    </row>
    <row r="15" spans="5:11" ht="12.75">
      <c r="E15" s="10" t="s">
        <v>10</v>
      </c>
      <c r="G15" s="10" t="s">
        <v>10</v>
      </c>
      <c r="I15" s="10" t="s">
        <v>10</v>
      </c>
      <c r="K15" s="10" t="s">
        <v>10</v>
      </c>
    </row>
    <row r="17" spans="1:11" ht="12.75">
      <c r="A17" s="12">
        <v>1</v>
      </c>
      <c r="B17" s="4" t="s">
        <v>11</v>
      </c>
      <c r="C17" s="3" t="s">
        <v>115</v>
      </c>
      <c r="E17" s="5">
        <v>4386</v>
      </c>
      <c r="F17" s="5"/>
      <c r="G17" s="5">
        <v>5333</v>
      </c>
      <c r="H17" s="5"/>
      <c r="I17" s="5">
        <v>8492</v>
      </c>
      <c r="J17" s="5"/>
      <c r="K17" s="5">
        <v>10188</v>
      </c>
    </row>
    <row r="18" spans="6:10" ht="12.75">
      <c r="F18" s="5"/>
      <c r="H18" s="5"/>
      <c r="J18" s="5"/>
    </row>
    <row r="19" spans="2:11" ht="12.75">
      <c r="B19" s="4" t="s">
        <v>12</v>
      </c>
      <c r="C19" s="3" t="s">
        <v>13</v>
      </c>
      <c r="E19" s="5">
        <v>0</v>
      </c>
      <c r="F19" s="5"/>
      <c r="G19" s="5">
        <v>0</v>
      </c>
      <c r="H19" s="5"/>
      <c r="I19" s="5">
        <v>0</v>
      </c>
      <c r="J19" s="5"/>
      <c r="K19" s="5">
        <v>0</v>
      </c>
    </row>
    <row r="20" spans="6:10" ht="12.75">
      <c r="F20" s="5"/>
      <c r="H20" s="5"/>
      <c r="J20" s="5"/>
    </row>
    <row r="21" spans="2:11" ht="12.75">
      <c r="B21" s="4" t="s">
        <v>14</v>
      </c>
      <c r="C21" s="3" t="s">
        <v>15</v>
      </c>
      <c r="E21" s="5">
        <v>60</v>
      </c>
      <c r="F21" s="5"/>
      <c r="G21" s="5">
        <v>22</v>
      </c>
      <c r="H21" s="5"/>
      <c r="I21" s="5">
        <v>124</v>
      </c>
      <c r="J21" s="5"/>
      <c r="K21" s="5">
        <v>61</v>
      </c>
    </row>
    <row r="22" spans="6:10" ht="12.75">
      <c r="F22" s="5"/>
      <c r="H22" s="5"/>
      <c r="J22" s="5"/>
    </row>
    <row r="23" spans="6:10" ht="12.75">
      <c r="F23" s="5"/>
      <c r="H23" s="5"/>
      <c r="J23" s="5"/>
    </row>
    <row r="24" spans="1:11" ht="12.75">
      <c r="A24" s="12">
        <v>2</v>
      </c>
      <c r="B24" s="4" t="s">
        <v>11</v>
      </c>
      <c r="C24" s="3" t="s">
        <v>134</v>
      </c>
      <c r="E24" s="5">
        <v>-388</v>
      </c>
      <c r="F24" s="5"/>
      <c r="G24" s="5">
        <v>406</v>
      </c>
      <c r="H24" s="5"/>
      <c r="I24" s="5">
        <v>-601</v>
      </c>
      <c r="J24" s="5"/>
      <c r="K24" s="5">
        <v>681</v>
      </c>
    </row>
    <row r="25" spans="3:10" ht="12.75">
      <c r="C25" s="3" t="s">
        <v>135</v>
      </c>
      <c r="F25" s="5"/>
      <c r="H25" s="5"/>
      <c r="J25" s="5"/>
    </row>
    <row r="26" spans="3:10" ht="12.75">
      <c r="C26" s="3" t="s">
        <v>136</v>
      </c>
      <c r="F26" s="5"/>
      <c r="H26" s="5"/>
      <c r="J26" s="5"/>
    </row>
    <row r="27" spans="6:10" ht="12.75">
      <c r="F27" s="5"/>
      <c r="H27" s="5"/>
      <c r="J27" s="5"/>
    </row>
    <row r="28" spans="2:11" ht="12.75">
      <c r="B28" s="4" t="s">
        <v>12</v>
      </c>
      <c r="C28" s="3" t="s">
        <v>137</v>
      </c>
      <c r="E28" s="5">
        <v>-1010</v>
      </c>
      <c r="F28" s="5"/>
      <c r="G28" s="5">
        <v>-1014</v>
      </c>
      <c r="H28" s="5"/>
      <c r="I28" s="5">
        <v>-2011</v>
      </c>
      <c r="J28" s="5"/>
      <c r="K28" s="5">
        <v>-1908</v>
      </c>
    </row>
    <row r="29" spans="6:10" ht="12.75">
      <c r="F29" s="5"/>
      <c r="H29" s="5"/>
      <c r="J29" s="5"/>
    </row>
    <row r="30" spans="2:11" ht="12.75">
      <c r="B30" s="4" t="s">
        <v>14</v>
      </c>
      <c r="C30" s="3" t="s">
        <v>138</v>
      </c>
      <c r="E30" s="5">
        <v>-420</v>
      </c>
      <c r="F30" s="5"/>
      <c r="G30" s="5">
        <v>-356</v>
      </c>
      <c r="H30" s="5"/>
      <c r="I30" s="5">
        <v>-836</v>
      </c>
      <c r="J30" s="5"/>
      <c r="K30" s="5">
        <v>-711</v>
      </c>
    </row>
    <row r="31" spans="6:10" ht="12.75">
      <c r="F31" s="5"/>
      <c r="H31" s="5"/>
      <c r="J31" s="5"/>
    </row>
    <row r="32" spans="2:11" ht="12.75">
      <c r="B32" s="4" t="s">
        <v>16</v>
      </c>
      <c r="C32" s="3" t="s">
        <v>17</v>
      </c>
      <c r="E32" s="5">
        <v>0</v>
      </c>
      <c r="F32" s="5"/>
      <c r="G32" s="5">
        <v>0</v>
      </c>
      <c r="H32" s="5"/>
      <c r="I32" s="5">
        <v>0</v>
      </c>
      <c r="J32" s="5"/>
      <c r="K32" s="5">
        <v>0</v>
      </c>
    </row>
    <row r="33" spans="6:10" ht="12.75">
      <c r="F33" s="5"/>
      <c r="H33" s="5"/>
      <c r="J33" s="5"/>
    </row>
    <row r="34" spans="1:11" s="13" customFormat="1" ht="12.75">
      <c r="A34" s="2"/>
      <c r="B34" s="4" t="s">
        <v>18</v>
      </c>
      <c r="C34" s="3" t="s">
        <v>139</v>
      </c>
      <c r="D34" s="3"/>
      <c r="E34" s="5">
        <f>SUM(E24:E32)</f>
        <v>-1818</v>
      </c>
      <c r="F34" s="5"/>
      <c r="G34" s="5">
        <f>SUM(G24:G32)</f>
        <v>-964</v>
      </c>
      <c r="H34" s="5"/>
      <c r="I34" s="5">
        <f>SUM(I24:I32)</f>
        <v>-3448</v>
      </c>
      <c r="J34" s="5"/>
      <c r="K34" s="5">
        <f>SUM(K24:K32)</f>
        <v>-1938</v>
      </c>
    </row>
    <row r="35" spans="3:10" ht="12.75">
      <c r="C35" s="3" t="s">
        <v>140</v>
      </c>
      <c r="F35" s="5"/>
      <c r="H35" s="5"/>
      <c r="J35" s="5"/>
    </row>
    <row r="36" spans="6:10" ht="12.75">
      <c r="F36" s="5"/>
      <c r="H36" s="5"/>
      <c r="J36" s="5"/>
    </row>
    <row r="37" spans="2:11" ht="12.75">
      <c r="B37" s="4" t="s">
        <v>19</v>
      </c>
      <c r="C37" s="3" t="s">
        <v>141</v>
      </c>
      <c r="E37" s="5">
        <v>0</v>
      </c>
      <c r="F37" s="5"/>
      <c r="G37" s="5">
        <v>0</v>
      </c>
      <c r="H37" s="5"/>
      <c r="I37" s="5">
        <v>0</v>
      </c>
      <c r="J37" s="5"/>
      <c r="K37" s="5">
        <v>0</v>
      </c>
    </row>
    <row r="38" spans="6:10" ht="12.75">
      <c r="F38" s="5"/>
      <c r="H38" s="5"/>
      <c r="J38" s="5"/>
    </row>
    <row r="39" spans="2:11" ht="12.75">
      <c r="B39" s="4" t="s">
        <v>20</v>
      </c>
      <c r="C39" s="3" t="s">
        <v>142</v>
      </c>
      <c r="E39" s="5">
        <f>SUM(E34+E37)</f>
        <v>-1818</v>
      </c>
      <c r="F39" s="5"/>
      <c r="G39" s="5">
        <f>SUM(G34+G37)</f>
        <v>-964</v>
      </c>
      <c r="H39" s="5"/>
      <c r="I39" s="5">
        <f>SUM(I34+I37)</f>
        <v>-3448</v>
      </c>
      <c r="J39" s="5"/>
      <c r="K39" s="5">
        <f>SUM(K34+K37)</f>
        <v>-1938</v>
      </c>
    </row>
    <row r="40" spans="3:10" ht="12.75">
      <c r="C40" s="3" t="s">
        <v>168</v>
      </c>
      <c r="F40" s="5"/>
      <c r="H40" s="5"/>
      <c r="J40" s="5"/>
    </row>
    <row r="41" spans="3:10" ht="12.75">
      <c r="C41" s="3" t="s">
        <v>169</v>
      </c>
      <c r="F41" s="5"/>
      <c r="H41" s="5"/>
      <c r="J41" s="5"/>
    </row>
    <row r="42" spans="1:11" s="19" customFormat="1" ht="12.75">
      <c r="A42" s="43"/>
      <c r="B42" s="26"/>
      <c r="C42" s="27"/>
      <c r="D42" s="27"/>
      <c r="E42" s="28"/>
      <c r="F42" s="28"/>
      <c r="G42" s="28"/>
      <c r="H42" s="28"/>
      <c r="I42" s="28"/>
      <c r="J42" s="28"/>
      <c r="K42" s="28"/>
    </row>
    <row r="43" spans="2:11" ht="12.75">
      <c r="B43" s="4" t="s">
        <v>21</v>
      </c>
      <c r="C43" s="3" t="s">
        <v>143</v>
      </c>
      <c r="E43" s="5">
        <v>1</v>
      </c>
      <c r="F43" s="5"/>
      <c r="G43" s="5">
        <v>-18</v>
      </c>
      <c r="H43" s="5"/>
      <c r="I43" s="5">
        <v>-18</v>
      </c>
      <c r="J43" s="5"/>
      <c r="K43" s="5">
        <v>-45</v>
      </c>
    </row>
    <row r="44" spans="6:10" ht="12.75">
      <c r="F44" s="5"/>
      <c r="H44" s="5"/>
      <c r="J44" s="5"/>
    </row>
    <row r="45" spans="2:11" ht="12.75">
      <c r="B45" s="4" t="s">
        <v>23</v>
      </c>
      <c r="C45" s="3" t="s">
        <v>170</v>
      </c>
      <c r="E45" s="5">
        <f>SUM(E39+E43)</f>
        <v>-1817</v>
      </c>
      <c r="F45" s="5"/>
      <c r="G45" s="5">
        <f>SUM(G39+G43)</f>
        <v>-982</v>
      </c>
      <c r="H45" s="5"/>
      <c r="I45" s="5">
        <f>SUM(I39+I43)</f>
        <v>-3466</v>
      </c>
      <c r="J45" s="5"/>
      <c r="K45" s="5">
        <f>SUM(K39+K43)</f>
        <v>-1983</v>
      </c>
    </row>
    <row r="46" spans="3:10" ht="12.75">
      <c r="C46" s="3" t="s">
        <v>24</v>
      </c>
      <c r="F46" s="5"/>
      <c r="H46" s="5"/>
      <c r="J46" s="5"/>
    </row>
    <row r="47" spans="6:10" ht="12.75">
      <c r="F47" s="5"/>
      <c r="H47" s="5"/>
      <c r="J47" s="5"/>
    </row>
    <row r="48" spans="3:11" ht="12.75">
      <c r="C48" s="3" t="s">
        <v>171</v>
      </c>
      <c r="E48" s="5">
        <v>0</v>
      </c>
      <c r="F48" s="5"/>
      <c r="G48" s="5">
        <v>0</v>
      </c>
      <c r="H48" s="5"/>
      <c r="I48" s="5">
        <v>0</v>
      </c>
      <c r="J48" s="5"/>
      <c r="K48" s="5">
        <v>0</v>
      </c>
    </row>
    <row r="49" spans="6:10" ht="12.75">
      <c r="F49" s="5"/>
      <c r="H49" s="5"/>
      <c r="J49" s="5"/>
    </row>
    <row r="50" spans="2:11" ht="12.75">
      <c r="B50" s="4" t="s">
        <v>25</v>
      </c>
      <c r="C50" s="3" t="s">
        <v>144</v>
      </c>
      <c r="E50" s="5">
        <v>0</v>
      </c>
      <c r="F50" s="5"/>
      <c r="G50" s="5">
        <v>0</v>
      </c>
      <c r="H50" s="5"/>
      <c r="I50" s="5">
        <v>0</v>
      </c>
      <c r="J50" s="5"/>
      <c r="K50" s="5">
        <v>0</v>
      </c>
    </row>
    <row r="51" spans="6:10" ht="12.75">
      <c r="F51" s="5"/>
      <c r="H51" s="5"/>
      <c r="J51" s="5"/>
    </row>
    <row r="52" spans="2:11" ht="12.75">
      <c r="B52" s="4" t="s">
        <v>26</v>
      </c>
      <c r="C52" s="3" t="s">
        <v>145</v>
      </c>
      <c r="E52" s="5">
        <f>SUM(E45+E48+E50)</f>
        <v>-1817</v>
      </c>
      <c r="F52" s="5"/>
      <c r="G52" s="5">
        <f>SUM(G45+G48+G50)</f>
        <v>-982</v>
      </c>
      <c r="H52" s="5"/>
      <c r="I52" s="5">
        <f>SUM(I45+I48+I50)</f>
        <v>-3466</v>
      </c>
      <c r="J52" s="5"/>
      <c r="K52" s="5">
        <f>SUM(K45+K48+K50)</f>
        <v>-1983</v>
      </c>
    </row>
    <row r="53" spans="3:10" ht="12.75">
      <c r="C53" s="3" t="s">
        <v>146</v>
      </c>
      <c r="F53" s="5"/>
      <c r="H53" s="5"/>
      <c r="J53" s="5"/>
    </row>
    <row r="54" spans="6:10" ht="12.75">
      <c r="F54" s="5"/>
      <c r="H54" s="5"/>
      <c r="J54" s="5"/>
    </row>
    <row r="55" spans="2:11" ht="12.75">
      <c r="B55" s="4" t="s">
        <v>28</v>
      </c>
      <c r="C55" s="3" t="s">
        <v>172</v>
      </c>
      <c r="E55" s="5">
        <v>0</v>
      </c>
      <c r="F55" s="5"/>
      <c r="G55" s="5">
        <v>0</v>
      </c>
      <c r="H55" s="5"/>
      <c r="I55" s="5">
        <v>0</v>
      </c>
      <c r="J55" s="5"/>
      <c r="K55" s="5">
        <v>0</v>
      </c>
    </row>
    <row r="56" spans="6:10" ht="12.75">
      <c r="F56" s="5"/>
      <c r="H56" s="5"/>
      <c r="J56" s="5"/>
    </row>
    <row r="57" spans="3:11" ht="12.75">
      <c r="C57" s="3" t="s">
        <v>173</v>
      </c>
      <c r="E57" s="5">
        <v>0</v>
      </c>
      <c r="F57" s="5"/>
      <c r="G57" s="5">
        <v>0</v>
      </c>
      <c r="H57" s="5"/>
      <c r="I57" s="5">
        <v>0</v>
      </c>
      <c r="J57" s="5"/>
      <c r="K57" s="5">
        <v>0</v>
      </c>
    </row>
    <row r="58" spans="6:10" ht="12.75">
      <c r="F58" s="5"/>
      <c r="H58" s="5"/>
      <c r="J58" s="5"/>
    </row>
    <row r="59" spans="3:11" ht="12.75">
      <c r="C59" s="3" t="s">
        <v>174</v>
      </c>
      <c r="E59" s="5">
        <v>0</v>
      </c>
      <c r="F59" s="5"/>
      <c r="G59" s="5">
        <v>0</v>
      </c>
      <c r="H59" s="5"/>
      <c r="I59" s="5">
        <v>0</v>
      </c>
      <c r="J59" s="5"/>
      <c r="K59" s="5">
        <v>0</v>
      </c>
    </row>
    <row r="60" spans="3:10" ht="12.75">
      <c r="C60" s="3" t="s">
        <v>27</v>
      </c>
      <c r="F60" s="5"/>
      <c r="H60" s="5"/>
      <c r="J60" s="5"/>
    </row>
    <row r="61" spans="6:10" ht="12.75">
      <c r="F61" s="5"/>
      <c r="H61" s="5"/>
      <c r="J61" s="5"/>
    </row>
    <row r="62" spans="2:11" ht="12.75">
      <c r="B62" s="4" t="s">
        <v>147</v>
      </c>
      <c r="C62" s="3" t="s">
        <v>148</v>
      </c>
      <c r="E62" s="5">
        <f>SUM(E52+E55+E57+E59)</f>
        <v>-1817</v>
      </c>
      <c r="F62" s="5"/>
      <c r="G62" s="5">
        <f>SUM(G52+G55+G57+G59)</f>
        <v>-982</v>
      </c>
      <c r="H62" s="5"/>
      <c r="I62" s="5">
        <f>SUM(I52+I55+I57+I59)</f>
        <v>-3466</v>
      </c>
      <c r="J62" s="5"/>
      <c r="K62" s="5">
        <f>SUM(K52+K55+K57+K59)</f>
        <v>-1983</v>
      </c>
    </row>
    <row r="63" spans="3:10" ht="12.75">
      <c r="C63" s="3" t="s">
        <v>149</v>
      </c>
      <c r="F63" s="5"/>
      <c r="H63" s="5"/>
      <c r="J63" s="5"/>
    </row>
    <row r="64" spans="6:10" ht="12.75">
      <c r="F64" s="5"/>
      <c r="H64" s="5"/>
      <c r="J64" s="5"/>
    </row>
    <row r="65" spans="6:10" ht="12.75">
      <c r="F65" s="5"/>
      <c r="H65" s="5"/>
      <c r="J65" s="5"/>
    </row>
    <row r="66" spans="1:10" ht="12.75">
      <c r="A66" s="12">
        <v>3</v>
      </c>
      <c r="B66" s="4" t="s">
        <v>11</v>
      </c>
      <c r="C66" s="3" t="s">
        <v>150</v>
      </c>
      <c r="F66" s="5"/>
      <c r="H66" s="5"/>
      <c r="J66" s="5"/>
    </row>
    <row r="67" spans="3:10" ht="12.75">
      <c r="C67" s="3" t="s">
        <v>29</v>
      </c>
      <c r="F67" s="5"/>
      <c r="H67" s="5"/>
      <c r="J67" s="5"/>
    </row>
    <row r="68" spans="6:10" ht="12.75">
      <c r="F68" s="5"/>
      <c r="H68" s="5"/>
      <c r="J68" s="5"/>
    </row>
    <row r="69" spans="3:11" ht="12.75">
      <c r="C69" s="3" t="s">
        <v>175</v>
      </c>
      <c r="E69" s="14">
        <f>SUM(E62/18500000*100000)</f>
        <v>-9.821621621621622</v>
      </c>
      <c r="F69" s="14"/>
      <c r="G69" s="14">
        <f>SUM(G62/18500000*100000)</f>
        <v>-5.308108108108108</v>
      </c>
      <c r="H69" s="14"/>
      <c r="I69" s="14">
        <f>SUM(I62/18500000*100000)</f>
        <v>-18.735135135135135</v>
      </c>
      <c r="J69" s="14"/>
      <c r="K69" s="14">
        <f>SUM(K62/18500000*100000)</f>
        <v>-10.718918918918918</v>
      </c>
    </row>
    <row r="71" spans="3:11" ht="12.75">
      <c r="C71" s="3" t="s">
        <v>176</v>
      </c>
      <c r="E71" s="5">
        <v>0</v>
      </c>
      <c r="G71" s="5">
        <v>0</v>
      </c>
      <c r="I71" s="5">
        <v>0</v>
      </c>
      <c r="K71" s="5">
        <v>0</v>
      </c>
    </row>
    <row r="73" spans="1:11" ht="12.75">
      <c r="A73" s="12">
        <v>4</v>
      </c>
      <c r="B73" s="4" t="s">
        <v>11</v>
      </c>
      <c r="C73" s="3" t="s">
        <v>163</v>
      </c>
      <c r="E73" s="5">
        <v>0</v>
      </c>
      <c r="G73" s="5">
        <v>0</v>
      </c>
      <c r="I73" s="5">
        <v>0</v>
      </c>
      <c r="K73" s="5">
        <v>0</v>
      </c>
    </row>
    <row r="75" spans="2:11" ht="12.75">
      <c r="B75" s="4" t="s">
        <v>12</v>
      </c>
      <c r="C75" s="3" t="s">
        <v>164</v>
      </c>
      <c r="E75" s="5">
        <v>0</v>
      </c>
      <c r="G75" s="5">
        <v>0</v>
      </c>
      <c r="I75" s="5">
        <v>0</v>
      </c>
      <c r="K75" s="5">
        <v>0</v>
      </c>
    </row>
    <row r="78" spans="5:11" ht="12.75">
      <c r="E78" s="7" t="s">
        <v>30</v>
      </c>
      <c r="F78" s="8"/>
      <c r="G78" s="7" t="s">
        <v>32</v>
      </c>
      <c r="I78" s="7"/>
      <c r="K78" s="7"/>
    </row>
    <row r="79" spans="5:11" ht="12.75">
      <c r="E79" s="7" t="s">
        <v>31</v>
      </c>
      <c r="F79" s="8"/>
      <c r="G79" s="7" t="s">
        <v>33</v>
      </c>
      <c r="I79" s="7"/>
      <c r="K79" s="7"/>
    </row>
    <row r="80" spans="5:11" ht="12.75">
      <c r="E80" s="7" t="s">
        <v>8</v>
      </c>
      <c r="F80" s="8"/>
      <c r="G80" s="7" t="s">
        <v>34</v>
      </c>
      <c r="I80" s="7"/>
      <c r="K80" s="7"/>
    </row>
    <row r="81" spans="5:11" ht="12.75">
      <c r="E81" s="9" t="s">
        <v>166</v>
      </c>
      <c r="F81" s="8"/>
      <c r="G81" s="9" t="s">
        <v>35</v>
      </c>
      <c r="I81" s="9"/>
      <c r="K81" s="9"/>
    </row>
    <row r="82" spans="5:11" ht="12.75">
      <c r="E82" s="10" t="s">
        <v>10</v>
      </c>
      <c r="G82" s="10" t="s">
        <v>10</v>
      </c>
      <c r="I82" s="10"/>
      <c r="K82" s="10"/>
    </row>
    <row r="83" spans="5:11" ht="12.75">
      <c r="E83" s="10"/>
      <c r="G83" s="10"/>
      <c r="I83" s="10"/>
      <c r="K83" s="10"/>
    </row>
    <row r="84" spans="1:7" ht="12.75">
      <c r="A84" s="12">
        <v>5</v>
      </c>
      <c r="C84" s="3" t="s">
        <v>56</v>
      </c>
      <c r="E84" s="14">
        <f>SUM('Balance Sheet'!E65)</f>
        <v>-1.5876756756756756</v>
      </c>
      <c r="G84" s="14">
        <f>SUM('Balance Sheet'!G65)</f>
        <v>-1.4003243243243244</v>
      </c>
    </row>
    <row r="85" spans="5:11" ht="12.75">
      <c r="E85" s="10"/>
      <c r="G85" s="10"/>
      <c r="I85" s="10"/>
      <c r="K85" s="10"/>
    </row>
    <row r="88" spans="1:11" ht="12.75">
      <c r="A88" s="20"/>
      <c r="B88" s="21"/>
      <c r="C88" s="22"/>
      <c r="D88" s="22"/>
      <c r="E88" s="23"/>
      <c r="F88" s="24"/>
      <c r="G88" s="23"/>
      <c r="H88" s="24"/>
      <c r="I88" s="23"/>
      <c r="J88" s="24"/>
      <c r="K88" s="25"/>
    </row>
    <row r="89" spans="1:11" ht="12.75">
      <c r="A89" s="38" t="s">
        <v>120</v>
      </c>
      <c r="B89" s="26"/>
      <c r="C89" s="27"/>
      <c r="D89" s="27"/>
      <c r="E89" s="28"/>
      <c r="F89" s="29"/>
      <c r="G89" s="28"/>
      <c r="H89" s="29"/>
      <c r="I89" s="28"/>
      <c r="J89" s="29"/>
      <c r="K89" s="30"/>
    </row>
    <row r="90" spans="1:11" ht="12.75">
      <c r="A90" s="31"/>
      <c r="B90" s="26"/>
      <c r="C90" s="27"/>
      <c r="D90" s="27"/>
      <c r="E90" s="28"/>
      <c r="F90" s="29"/>
      <c r="G90" s="28"/>
      <c r="H90" s="29"/>
      <c r="I90" s="28"/>
      <c r="J90" s="29"/>
      <c r="K90" s="30"/>
    </row>
    <row r="91" spans="1:11" ht="12.75">
      <c r="A91" s="44" t="s">
        <v>117</v>
      </c>
      <c r="B91" s="45"/>
      <c r="C91" s="45"/>
      <c r="D91" s="45"/>
      <c r="E91" s="45"/>
      <c r="F91" s="45"/>
      <c r="G91" s="45"/>
      <c r="H91" s="45"/>
      <c r="I91" s="45"/>
      <c r="J91" s="45"/>
      <c r="K91" s="46"/>
    </row>
    <row r="92" spans="1:11" ht="12.75">
      <c r="A92" s="44" t="s">
        <v>184</v>
      </c>
      <c r="B92" s="45"/>
      <c r="C92" s="45"/>
      <c r="D92" s="45"/>
      <c r="E92" s="45"/>
      <c r="F92" s="45"/>
      <c r="G92" s="45"/>
      <c r="H92" s="45"/>
      <c r="I92" s="45"/>
      <c r="J92" s="45"/>
      <c r="K92" s="46"/>
    </row>
    <row r="93" spans="1:11" ht="12.75">
      <c r="A93" s="44" t="s">
        <v>118</v>
      </c>
      <c r="B93" s="45"/>
      <c r="C93" s="45"/>
      <c r="D93" s="45"/>
      <c r="E93" s="45"/>
      <c r="F93" s="45"/>
      <c r="G93" s="45"/>
      <c r="H93" s="45"/>
      <c r="I93" s="45"/>
      <c r="J93" s="45"/>
      <c r="K93" s="46"/>
    </row>
    <row r="94" spans="1:11" ht="12.75">
      <c r="A94" s="44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6"/>
    </row>
    <row r="95" spans="1:11" ht="12.75">
      <c r="A95" s="32"/>
      <c r="B95" s="33"/>
      <c r="C95" s="34"/>
      <c r="D95" s="34"/>
      <c r="E95" s="35"/>
      <c r="F95" s="36"/>
      <c r="G95" s="35"/>
      <c r="H95" s="36"/>
      <c r="I95" s="35"/>
      <c r="J95" s="36"/>
      <c r="K95" s="37"/>
    </row>
    <row r="96" ht="12.75">
      <c r="A96" s="11"/>
    </row>
  </sheetData>
  <mergeCells count="6">
    <mergeCell ref="A93:K93"/>
    <mergeCell ref="A94:K94"/>
    <mergeCell ref="E10:G10"/>
    <mergeCell ref="I10:K10"/>
    <mergeCell ref="A91:K91"/>
    <mergeCell ref="A92:K92"/>
  </mergeCells>
  <printOptions/>
  <pageMargins left="0.45" right="0.25" top="1.02" bottom="1" header="0.37" footer="0.5"/>
  <pageSetup horizontalDpi="180" verticalDpi="180" orientation="portrait" scale="9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20">
      <selection activeCell="G21" sqref="G21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0</v>
      </c>
    </row>
    <row r="4" ht="12.75">
      <c r="A4" s="11" t="s">
        <v>165</v>
      </c>
    </row>
    <row r="5" ht="12.75">
      <c r="A5" s="11" t="s">
        <v>1</v>
      </c>
    </row>
    <row r="6" ht="12.75">
      <c r="A6" s="11"/>
    </row>
    <row r="8" ht="12.75">
      <c r="A8" s="1" t="s">
        <v>36</v>
      </c>
    </row>
    <row r="10" spans="5:11" ht="12.75">
      <c r="E10" s="7" t="s">
        <v>30</v>
      </c>
      <c r="F10" s="8"/>
      <c r="G10" s="7" t="s">
        <v>32</v>
      </c>
      <c r="I10" s="7"/>
      <c r="K10" s="7"/>
    </row>
    <row r="11" spans="5:11" ht="12.75">
      <c r="E11" s="7" t="s">
        <v>31</v>
      </c>
      <c r="F11" s="8"/>
      <c r="G11" s="7" t="s">
        <v>33</v>
      </c>
      <c r="I11" s="7"/>
      <c r="K11" s="7"/>
    </row>
    <row r="12" spans="5:11" ht="12.75">
      <c r="E12" s="7" t="s">
        <v>8</v>
      </c>
      <c r="F12" s="8"/>
      <c r="G12" s="7" t="s">
        <v>34</v>
      </c>
      <c r="I12" s="7"/>
      <c r="K12" s="7"/>
    </row>
    <row r="13" spans="5:11" ht="12.75">
      <c r="E13" s="9" t="s">
        <v>166</v>
      </c>
      <c r="F13" s="8"/>
      <c r="G13" s="9" t="s">
        <v>35</v>
      </c>
      <c r="I13" s="9"/>
      <c r="K13" s="9"/>
    </row>
    <row r="14" spans="5:11" ht="12.75">
      <c r="E14" s="10" t="s">
        <v>10</v>
      </c>
      <c r="G14" s="10" t="s">
        <v>10</v>
      </c>
      <c r="I14" s="10"/>
      <c r="K14" s="10"/>
    </row>
    <row r="16" spans="1:7" ht="12.75">
      <c r="A16" s="12">
        <v>1</v>
      </c>
      <c r="C16" s="3" t="s">
        <v>151</v>
      </c>
      <c r="E16" s="5">
        <v>9405</v>
      </c>
      <c r="G16" s="5">
        <v>9907</v>
      </c>
    </row>
    <row r="18" spans="1:7" ht="12.75">
      <c r="A18" s="12">
        <v>2</v>
      </c>
      <c r="C18" s="3" t="s">
        <v>152</v>
      </c>
      <c r="E18" s="5">
        <v>0</v>
      </c>
      <c r="G18" s="5">
        <v>0</v>
      </c>
    </row>
    <row r="20" spans="1:7" ht="12.75">
      <c r="A20" s="12">
        <v>3</v>
      </c>
      <c r="C20" s="3" t="s">
        <v>37</v>
      </c>
      <c r="E20" s="5">
        <v>0</v>
      </c>
      <c r="G20" s="5">
        <v>0</v>
      </c>
    </row>
    <row r="22" spans="1:7" ht="12.75">
      <c r="A22" s="12">
        <v>4</v>
      </c>
      <c r="C22" s="3" t="s">
        <v>38</v>
      </c>
      <c r="E22" s="5">
        <v>0</v>
      </c>
      <c r="G22" s="5">
        <v>0</v>
      </c>
    </row>
    <row r="24" spans="1:7" ht="12.75">
      <c r="A24" s="12">
        <v>5</v>
      </c>
      <c r="C24" s="3" t="s">
        <v>153</v>
      </c>
      <c r="E24" s="5">
        <v>0</v>
      </c>
      <c r="G24" s="5">
        <v>0</v>
      </c>
    </row>
    <row r="26" spans="1:7" ht="12.75">
      <c r="A26" s="12">
        <v>6</v>
      </c>
      <c r="C26" s="3" t="s">
        <v>39</v>
      </c>
      <c r="E26" s="5">
        <v>0</v>
      </c>
      <c r="G26" s="5">
        <v>0</v>
      </c>
    </row>
    <row r="28" spans="1:7" ht="12.75">
      <c r="A28" s="12">
        <v>7</v>
      </c>
      <c r="C28" s="3" t="s">
        <v>154</v>
      </c>
      <c r="E28" s="5">
        <v>0</v>
      </c>
      <c r="G28" s="5">
        <v>0</v>
      </c>
    </row>
    <row r="30" spans="1:3" ht="12.75">
      <c r="A30" s="12">
        <v>8</v>
      </c>
      <c r="C30" s="3" t="s">
        <v>40</v>
      </c>
    </row>
    <row r="31" spans="3:7" ht="12.75">
      <c r="C31" s="3" t="s">
        <v>116</v>
      </c>
      <c r="E31" s="5">
        <v>6993</v>
      </c>
      <c r="G31" s="5">
        <v>8241</v>
      </c>
    </row>
    <row r="32" spans="3:7" ht="12.75">
      <c r="C32" s="3" t="s">
        <v>155</v>
      </c>
      <c r="E32" s="5">
        <v>5203</v>
      </c>
      <c r="G32" s="5">
        <v>5420</v>
      </c>
    </row>
    <row r="33" spans="3:7" ht="12.75">
      <c r="C33" s="3" t="s">
        <v>41</v>
      </c>
      <c r="E33" s="5">
        <v>0</v>
      </c>
      <c r="G33" s="5">
        <v>0</v>
      </c>
    </row>
    <row r="34" spans="3:7" ht="12.75">
      <c r="C34" s="3" t="s">
        <v>42</v>
      </c>
      <c r="E34" s="5">
        <v>135</v>
      </c>
      <c r="G34" s="5">
        <v>397</v>
      </c>
    </row>
    <row r="35" spans="3:7" ht="12.75">
      <c r="C35" s="3" t="s">
        <v>53</v>
      </c>
      <c r="E35" s="5">
        <v>0</v>
      </c>
      <c r="G35" s="5">
        <v>0</v>
      </c>
    </row>
    <row r="37" spans="1:3" ht="12.75">
      <c r="A37" s="12">
        <v>9</v>
      </c>
      <c r="C37" s="3" t="s">
        <v>43</v>
      </c>
    </row>
    <row r="38" spans="3:7" ht="12.75">
      <c r="C38" s="3" t="s">
        <v>156</v>
      </c>
      <c r="E38" s="5">
        <v>4436</v>
      </c>
      <c r="G38" s="5">
        <v>6271</v>
      </c>
    </row>
    <row r="39" spans="3:7" ht="12.75">
      <c r="C39" s="3" t="s">
        <v>157</v>
      </c>
      <c r="E39" s="5">
        <v>2388</v>
      </c>
      <c r="G39" s="5">
        <v>1875</v>
      </c>
    </row>
    <row r="40" spans="3:7" ht="12.75">
      <c r="C40" s="3" t="s">
        <v>44</v>
      </c>
      <c r="E40" s="5">
        <v>42297</v>
      </c>
      <c r="G40" s="5">
        <v>39759</v>
      </c>
    </row>
    <row r="41" spans="3:7" ht="12.75">
      <c r="C41" s="3" t="s">
        <v>110</v>
      </c>
      <c r="E41" s="5">
        <v>18</v>
      </c>
      <c r="G41" s="5">
        <v>1</v>
      </c>
    </row>
    <row r="42" spans="3:7" ht="12.75">
      <c r="C42" s="3" t="s">
        <v>158</v>
      </c>
      <c r="E42" s="5">
        <v>0</v>
      </c>
      <c r="G42" s="5">
        <v>0</v>
      </c>
    </row>
    <row r="43" spans="3:7" ht="12.75">
      <c r="C43" s="3" t="s">
        <v>160</v>
      </c>
      <c r="E43" s="5">
        <v>0</v>
      </c>
      <c r="G43" s="5">
        <v>0</v>
      </c>
    </row>
    <row r="45" spans="1:7" ht="12.75">
      <c r="A45" s="12">
        <v>10</v>
      </c>
      <c r="C45" s="3" t="s">
        <v>159</v>
      </c>
      <c r="E45" s="5">
        <f>SUM(E31+E32+E33+E34+E35-E38-E39-E40-E41-E42-E43)</f>
        <v>-36808</v>
      </c>
      <c r="G45" s="5">
        <f>SUM(G31+G32+G33+G34+G35-G38-G39-G40-G41-G42-G43)</f>
        <v>-33848</v>
      </c>
    </row>
    <row r="47" spans="1:3" ht="12.75">
      <c r="A47" s="12">
        <v>11</v>
      </c>
      <c r="C47" s="3" t="s">
        <v>45</v>
      </c>
    </row>
    <row r="48" spans="3:7" ht="12.75">
      <c r="C48" s="3" t="s">
        <v>49</v>
      </c>
      <c r="E48" s="5">
        <v>18500</v>
      </c>
      <c r="G48" s="5">
        <v>18500</v>
      </c>
    </row>
    <row r="49" ht="12.75">
      <c r="C49" s="3" t="s">
        <v>50</v>
      </c>
    </row>
    <row r="50" spans="3:7" ht="12.75">
      <c r="C50" s="3" t="s">
        <v>46</v>
      </c>
      <c r="E50" s="5">
        <v>1481</v>
      </c>
      <c r="G50" s="5">
        <v>1481</v>
      </c>
    </row>
    <row r="51" spans="3:7" ht="12.75">
      <c r="C51" s="3" t="s">
        <v>47</v>
      </c>
      <c r="E51" s="5">
        <v>0</v>
      </c>
      <c r="G51" s="5">
        <v>0</v>
      </c>
    </row>
    <row r="52" spans="3:7" ht="12.75">
      <c r="C52" s="3" t="s">
        <v>48</v>
      </c>
      <c r="E52" s="5">
        <v>1700</v>
      </c>
      <c r="G52" s="5">
        <v>1700</v>
      </c>
    </row>
    <row r="53" spans="3:7" ht="12.75">
      <c r="C53" s="3" t="s">
        <v>51</v>
      </c>
      <c r="E53" s="5">
        <v>0</v>
      </c>
      <c r="G53" s="5">
        <v>0</v>
      </c>
    </row>
    <row r="54" spans="3:7" ht="12.75">
      <c r="C54" s="3" t="s">
        <v>52</v>
      </c>
      <c r="E54" s="5">
        <v>-51053</v>
      </c>
      <c r="G54" s="5">
        <v>-47587</v>
      </c>
    </row>
    <row r="55" spans="3:7" ht="12.75">
      <c r="C55" s="3" t="s">
        <v>53</v>
      </c>
      <c r="E55" s="5">
        <v>0</v>
      </c>
      <c r="G55" s="5">
        <v>0</v>
      </c>
    </row>
    <row r="57" spans="1:7" ht="12.75">
      <c r="A57" s="12">
        <v>12</v>
      </c>
      <c r="C57" s="3" t="s">
        <v>161</v>
      </c>
      <c r="E57" s="5">
        <v>0</v>
      </c>
      <c r="G57" s="5">
        <v>0</v>
      </c>
    </row>
    <row r="59" spans="1:7" ht="12.75">
      <c r="A59" s="12">
        <v>13</v>
      </c>
      <c r="C59" s="3" t="s">
        <v>54</v>
      </c>
      <c r="E59" s="5">
        <v>661</v>
      </c>
      <c r="G59" s="5">
        <v>661</v>
      </c>
    </row>
    <row r="61" spans="1:7" ht="12.75">
      <c r="A61" s="12">
        <v>14</v>
      </c>
      <c r="C61" s="3" t="s">
        <v>55</v>
      </c>
      <c r="E61" s="5">
        <v>721</v>
      </c>
      <c r="G61" s="5">
        <v>717</v>
      </c>
    </row>
    <row r="63" spans="1:7" ht="12.75">
      <c r="A63" s="12">
        <v>15</v>
      </c>
      <c r="C63" s="3" t="s">
        <v>162</v>
      </c>
      <c r="E63" s="5">
        <v>587</v>
      </c>
      <c r="G63" s="5">
        <v>587</v>
      </c>
    </row>
    <row r="65" spans="1:7" ht="12.75">
      <c r="A65" s="12">
        <v>16</v>
      </c>
      <c r="C65" s="3" t="s">
        <v>56</v>
      </c>
      <c r="E65" s="14">
        <f>SUM((E48+E50+E51+E52+E53+E54+E55)/E48)</f>
        <v>-1.5876756756756756</v>
      </c>
      <c r="G65" s="14">
        <f>SUM((G48+G50+G51+G52+G53+G54+G55)/G48)</f>
        <v>-1.4003243243243244</v>
      </c>
    </row>
    <row r="68" spans="1:11" ht="12.75">
      <c r="A68" s="20"/>
      <c r="B68" s="21"/>
      <c r="C68" s="22"/>
      <c r="D68" s="22"/>
      <c r="E68" s="23"/>
      <c r="F68" s="24"/>
      <c r="G68" s="23"/>
      <c r="H68" s="24"/>
      <c r="I68" s="23"/>
      <c r="J68" s="24"/>
      <c r="K68" s="25"/>
    </row>
    <row r="69" spans="1:11" ht="12.75">
      <c r="A69" s="38" t="s">
        <v>120</v>
      </c>
      <c r="B69" s="26"/>
      <c r="C69" s="27"/>
      <c r="D69" s="27"/>
      <c r="E69" s="28"/>
      <c r="F69" s="29"/>
      <c r="G69" s="28"/>
      <c r="H69" s="29"/>
      <c r="I69" s="28"/>
      <c r="J69" s="29"/>
      <c r="K69" s="30"/>
    </row>
    <row r="70" spans="1:11" ht="12.75">
      <c r="A70" s="31"/>
      <c r="B70" s="26"/>
      <c r="C70" s="27"/>
      <c r="D70" s="27"/>
      <c r="E70" s="28"/>
      <c r="F70" s="29"/>
      <c r="G70" s="28"/>
      <c r="H70" s="29"/>
      <c r="I70" s="28"/>
      <c r="J70" s="29"/>
      <c r="K70" s="30"/>
    </row>
    <row r="71" spans="1:11" ht="12.75">
      <c r="A71" s="44" t="s">
        <v>123</v>
      </c>
      <c r="B71" s="45"/>
      <c r="C71" s="45"/>
      <c r="D71" s="45"/>
      <c r="E71" s="45"/>
      <c r="F71" s="45"/>
      <c r="G71" s="45"/>
      <c r="H71" s="45"/>
      <c r="I71" s="45"/>
      <c r="J71" s="45"/>
      <c r="K71" s="46"/>
    </row>
    <row r="72" spans="1:11" ht="12.75">
      <c r="A72" s="44" t="s">
        <v>121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2.75">
      <c r="A73" s="44" t="s">
        <v>122</v>
      </c>
      <c r="B73" s="45"/>
      <c r="C73" s="45"/>
      <c r="D73" s="45"/>
      <c r="E73" s="45"/>
      <c r="F73" s="45"/>
      <c r="G73" s="45"/>
      <c r="H73" s="45"/>
      <c r="I73" s="45"/>
      <c r="J73" s="45"/>
      <c r="K73" s="46"/>
    </row>
    <row r="74" spans="1:11" ht="12.75">
      <c r="A74" s="32"/>
      <c r="B74" s="33"/>
      <c r="C74" s="34"/>
      <c r="D74" s="34"/>
      <c r="E74" s="35"/>
      <c r="F74" s="36"/>
      <c r="G74" s="35"/>
      <c r="H74" s="36"/>
      <c r="I74" s="35"/>
      <c r="J74" s="36"/>
      <c r="K74" s="37"/>
    </row>
  </sheetData>
  <mergeCells count="3">
    <mergeCell ref="A71:K71"/>
    <mergeCell ref="A72:K72"/>
    <mergeCell ref="A73:K73"/>
  </mergeCells>
  <printOptions/>
  <pageMargins left="0.45" right="0.25" top="1.02" bottom="1" header="0.37" footer="0.5"/>
  <pageSetup orientation="portrait" scale="9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45"/>
  <sheetViews>
    <sheetView workbookViewId="0" topLeftCell="A126">
      <selection activeCell="A94" sqref="A94:IV94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177</v>
      </c>
    </row>
    <row r="4" spans="1:2" ht="12.75">
      <c r="A4" s="12">
        <v>1</v>
      </c>
      <c r="B4" s="15" t="s">
        <v>57</v>
      </c>
    </row>
    <row r="5" ht="12.75">
      <c r="C5" s="3" t="s">
        <v>58</v>
      </c>
    </row>
    <row r="7" spans="1:2" ht="12.75">
      <c r="A7" s="12">
        <v>2</v>
      </c>
      <c r="B7" s="16" t="s">
        <v>59</v>
      </c>
    </row>
    <row r="8" ht="12.75">
      <c r="C8" s="3" t="s">
        <v>109</v>
      </c>
    </row>
    <row r="10" spans="1:2" ht="12.75">
      <c r="A10" s="12">
        <v>3</v>
      </c>
      <c r="B10" s="16" t="s">
        <v>60</v>
      </c>
    </row>
    <row r="11" ht="12.75">
      <c r="C11" s="3" t="s">
        <v>61</v>
      </c>
    </row>
    <row r="13" spans="1:2" ht="12.75">
      <c r="A13" s="12">
        <v>4</v>
      </c>
      <c r="B13" s="16" t="s">
        <v>22</v>
      </c>
    </row>
    <row r="14" spans="2:3" ht="12.75">
      <c r="B14" s="16"/>
      <c r="C14" s="3" t="s">
        <v>210</v>
      </c>
    </row>
    <row r="15" spans="2:3" ht="12.75">
      <c r="B15" s="16"/>
      <c r="C15" s="3" t="s">
        <v>106</v>
      </c>
    </row>
    <row r="17" spans="1:2" ht="12.75">
      <c r="A17" s="12">
        <v>5</v>
      </c>
      <c r="B17" s="16" t="s">
        <v>211</v>
      </c>
    </row>
    <row r="18" ht="12.75">
      <c r="C18" s="3" t="s">
        <v>212</v>
      </c>
    </row>
    <row r="20" spans="1:2" ht="12.75">
      <c r="A20" s="12" t="s">
        <v>209</v>
      </c>
      <c r="B20" s="16" t="s">
        <v>62</v>
      </c>
    </row>
    <row r="21" ht="12.75">
      <c r="C21" s="3" t="s">
        <v>63</v>
      </c>
    </row>
    <row r="23" spans="1:2" ht="12.75">
      <c r="A23" s="12" t="s">
        <v>208</v>
      </c>
      <c r="B23" s="16" t="s">
        <v>214</v>
      </c>
    </row>
    <row r="24" ht="12.75">
      <c r="C24" s="3" t="s">
        <v>213</v>
      </c>
    </row>
    <row r="26" spans="1:2" ht="12.75">
      <c r="A26" s="12">
        <v>7</v>
      </c>
      <c r="B26" s="16" t="s">
        <v>101</v>
      </c>
    </row>
    <row r="27" ht="12.75">
      <c r="C27" s="3" t="s">
        <v>64</v>
      </c>
    </row>
    <row r="29" spans="1:2" ht="12.75">
      <c r="A29" s="12">
        <v>8</v>
      </c>
      <c r="B29" s="16" t="s">
        <v>65</v>
      </c>
    </row>
    <row r="30" spans="2:3" ht="12.75">
      <c r="B30" s="4" t="s">
        <v>66</v>
      </c>
      <c r="C30" s="3" t="s">
        <v>112</v>
      </c>
    </row>
    <row r="31" ht="12.75">
      <c r="C31" s="3" t="s">
        <v>111</v>
      </c>
    </row>
    <row r="32" ht="12.75">
      <c r="C32" s="3" t="s">
        <v>107</v>
      </c>
    </row>
    <row r="33" spans="2:3" ht="12.75">
      <c r="B33" s="4" t="s">
        <v>178</v>
      </c>
      <c r="C33" s="3" t="s">
        <v>179</v>
      </c>
    </row>
    <row r="34" ht="12.75">
      <c r="C34" s="3" t="s">
        <v>180</v>
      </c>
    </row>
    <row r="35" spans="2:3" ht="12.75">
      <c r="B35" s="4" t="s">
        <v>191</v>
      </c>
      <c r="C35" s="3" t="s">
        <v>192</v>
      </c>
    </row>
    <row r="36" ht="12.75">
      <c r="C36" s="3" t="s">
        <v>193</v>
      </c>
    </row>
    <row r="37" spans="2:3" ht="12.75">
      <c r="B37" s="4" t="s">
        <v>194</v>
      </c>
      <c r="C37" s="3" t="s">
        <v>199</v>
      </c>
    </row>
    <row r="38" ht="12.75">
      <c r="C38" s="3" t="s">
        <v>200</v>
      </c>
    </row>
    <row r="40" spans="1:2" ht="12.75">
      <c r="A40" s="12">
        <v>9</v>
      </c>
      <c r="B40" s="16" t="s">
        <v>69</v>
      </c>
    </row>
    <row r="41" ht="12.75">
      <c r="C41" s="3" t="s">
        <v>70</v>
      </c>
    </row>
    <row r="43" spans="1:2" ht="12.75">
      <c r="A43" s="12">
        <v>10</v>
      </c>
      <c r="B43" s="16" t="s">
        <v>71</v>
      </c>
    </row>
    <row r="44" ht="12.75">
      <c r="C44" s="3" t="s">
        <v>181</v>
      </c>
    </row>
    <row r="46" spans="3:5" ht="12.75">
      <c r="C46" s="3" t="s">
        <v>113</v>
      </c>
      <c r="E46" s="10" t="s">
        <v>78</v>
      </c>
    </row>
    <row r="47" ht="12.75">
      <c r="E47" s="17"/>
    </row>
    <row r="48" ht="12.75">
      <c r="C48" s="3" t="s">
        <v>72</v>
      </c>
    </row>
    <row r="49" spans="3:5" ht="12.75">
      <c r="C49" s="3" t="s">
        <v>73</v>
      </c>
      <c r="E49" s="18">
        <v>30000</v>
      </c>
    </row>
    <row r="50" spans="3:5" ht="12.75">
      <c r="C50" s="3" t="s">
        <v>124</v>
      </c>
      <c r="E50" s="18">
        <v>4839</v>
      </c>
    </row>
    <row r="51" ht="12.75">
      <c r="E51" s="40">
        <f>SUM(E49:E50)</f>
        <v>34839</v>
      </c>
    </row>
    <row r="53" ht="12.75">
      <c r="C53" s="3" t="s">
        <v>74</v>
      </c>
    </row>
    <row r="54" ht="12.75">
      <c r="C54" s="3" t="s">
        <v>75</v>
      </c>
    </row>
    <row r="55" ht="12.75">
      <c r="C55" s="3" t="s">
        <v>76</v>
      </c>
    </row>
    <row r="56" ht="12.75">
      <c r="C56" s="3" t="s">
        <v>125</v>
      </c>
    </row>
    <row r="57" ht="12.75">
      <c r="C57" s="3" t="s">
        <v>126</v>
      </c>
    </row>
    <row r="59" ht="12.75">
      <c r="E59" s="10" t="s">
        <v>78</v>
      </c>
    </row>
    <row r="60" spans="3:5" ht="12.75">
      <c r="C60" s="3" t="s">
        <v>77</v>
      </c>
      <c r="E60" s="17"/>
    </row>
    <row r="62" spans="3:5" ht="12.75">
      <c r="C62" s="3" t="s">
        <v>79</v>
      </c>
      <c r="E62" s="5">
        <v>1458</v>
      </c>
    </row>
    <row r="63" spans="3:5" ht="12.75">
      <c r="C63" s="3" t="s">
        <v>80</v>
      </c>
      <c r="E63" s="5">
        <v>4009</v>
      </c>
    </row>
    <row r="64" ht="12.75">
      <c r="E64" s="39">
        <f>SUM(E62:E63)</f>
        <v>5467</v>
      </c>
    </row>
    <row r="66" ht="12.75">
      <c r="C66" s="3" t="s">
        <v>81</v>
      </c>
    </row>
    <row r="68" spans="3:5" ht="12.75">
      <c r="C68" s="3" t="s">
        <v>82</v>
      </c>
      <c r="E68" s="5">
        <v>1500</v>
      </c>
    </row>
    <row r="69" spans="3:5" ht="12.75">
      <c r="C69" s="3" t="s">
        <v>83</v>
      </c>
      <c r="E69" s="5">
        <v>0</v>
      </c>
    </row>
    <row r="70" spans="3:5" ht="12.75">
      <c r="C70" s="3" t="s">
        <v>84</v>
      </c>
      <c r="E70" s="5">
        <v>492</v>
      </c>
    </row>
    <row r="71" ht="12.75">
      <c r="E71" s="39">
        <f>SUM(E68:E70)</f>
        <v>1992</v>
      </c>
    </row>
    <row r="72" ht="12.75">
      <c r="E72" s="28"/>
    </row>
    <row r="73" ht="12.75">
      <c r="C73" s="3" t="s">
        <v>114</v>
      </c>
    </row>
    <row r="75" spans="3:5" ht="12.75">
      <c r="C75" s="3" t="s">
        <v>80</v>
      </c>
      <c r="E75" s="5">
        <v>661</v>
      </c>
    </row>
    <row r="76" ht="12.75">
      <c r="E76" s="39">
        <f>SUM(E75)</f>
        <v>661</v>
      </c>
    </row>
    <row r="77" ht="12.75">
      <c r="E77" s="28"/>
    </row>
    <row r="78" ht="12.75">
      <c r="E78" s="28"/>
    </row>
    <row r="79" spans="3:5" ht="12.75">
      <c r="C79" s="3" t="s">
        <v>54</v>
      </c>
      <c r="E79" s="28">
        <f>SUM(E76)</f>
        <v>661</v>
      </c>
    </row>
    <row r="80" spans="3:5" ht="12.75">
      <c r="C80" s="3" t="s">
        <v>113</v>
      </c>
      <c r="E80" s="28">
        <f>SUM(E51+E64+E71)</f>
        <v>42298</v>
      </c>
    </row>
    <row r="81" spans="3:5" ht="13.5" thickBot="1">
      <c r="C81" s="42" t="s">
        <v>127</v>
      </c>
      <c r="E81" s="41">
        <f>SUM(E79:E80)</f>
        <v>42959</v>
      </c>
    </row>
    <row r="82" ht="13.5" thickTop="1">
      <c r="E82" s="28"/>
    </row>
    <row r="83" spans="1:2" ht="12.75">
      <c r="A83" s="12">
        <v>11</v>
      </c>
      <c r="B83" s="16" t="s">
        <v>102</v>
      </c>
    </row>
    <row r="84" ht="12.75">
      <c r="C84" s="3" t="s">
        <v>103</v>
      </c>
    </row>
    <row r="86" spans="1:2" ht="12.75">
      <c r="A86" s="12">
        <v>12</v>
      </c>
      <c r="B86" s="16" t="s">
        <v>85</v>
      </c>
    </row>
    <row r="87" ht="12.75">
      <c r="C87" s="3" t="s">
        <v>86</v>
      </c>
    </row>
    <row r="89" spans="1:2" ht="12.75">
      <c r="A89" s="12">
        <v>13</v>
      </c>
      <c r="B89" s="16" t="s">
        <v>87</v>
      </c>
    </row>
    <row r="90" ht="12.75">
      <c r="C90" s="3" t="s">
        <v>88</v>
      </c>
    </row>
    <row r="91" ht="12.75">
      <c r="C91" s="3" t="s">
        <v>104</v>
      </c>
    </row>
    <row r="92" ht="12.75">
      <c r="C92" s="3" t="s">
        <v>89</v>
      </c>
    </row>
    <row r="93" ht="12.75">
      <c r="C93" s="3" t="s">
        <v>90</v>
      </c>
    </row>
    <row r="95" spans="2:3" ht="12.75">
      <c r="B95" s="4" t="s">
        <v>11</v>
      </c>
      <c r="C95" s="3" t="s">
        <v>128</v>
      </c>
    </row>
    <row r="96" ht="12.75">
      <c r="C96" s="3" t="s">
        <v>129</v>
      </c>
    </row>
    <row r="97" ht="12.75">
      <c r="C97" s="3" t="s">
        <v>130</v>
      </c>
    </row>
    <row r="98" spans="2:3" ht="12.75">
      <c r="B98" s="4" t="s">
        <v>12</v>
      </c>
      <c r="C98" s="3" t="s">
        <v>108</v>
      </c>
    </row>
    <row r="99" ht="12.75">
      <c r="C99" s="3" t="s">
        <v>207</v>
      </c>
    </row>
    <row r="100" spans="2:3" ht="12.75">
      <c r="B100" s="4" t="s">
        <v>14</v>
      </c>
      <c r="C100" s="3" t="s">
        <v>182</v>
      </c>
    </row>
    <row r="101" spans="2:3" ht="12.75">
      <c r="B101" s="4" t="s">
        <v>16</v>
      </c>
      <c r="C101" s="3" t="s">
        <v>183</v>
      </c>
    </row>
    <row r="102" spans="2:3" ht="12.75">
      <c r="B102" s="4" t="s">
        <v>18</v>
      </c>
      <c r="C102" s="3" t="s">
        <v>131</v>
      </c>
    </row>
    <row r="103" spans="2:3" ht="12.75">
      <c r="B103" s="4" t="s">
        <v>19</v>
      </c>
      <c r="C103" s="3" t="s">
        <v>201</v>
      </c>
    </row>
    <row r="104" ht="12.75">
      <c r="C104" s="3" t="s">
        <v>202</v>
      </c>
    </row>
    <row r="105" ht="12.75">
      <c r="C105" s="3" t="s">
        <v>203</v>
      </c>
    </row>
    <row r="106" ht="12.75">
      <c r="C106" s="3" t="s">
        <v>204</v>
      </c>
    </row>
    <row r="108" spans="1:2" ht="12.75">
      <c r="A108" s="12">
        <v>14</v>
      </c>
      <c r="B108" s="16" t="s">
        <v>91</v>
      </c>
    </row>
    <row r="109" ht="12.75">
      <c r="C109" s="3" t="s">
        <v>92</v>
      </c>
    </row>
    <row r="112" spans="1:2" ht="12.75">
      <c r="A112" s="12">
        <v>15</v>
      </c>
      <c r="B112" s="16" t="s">
        <v>93</v>
      </c>
    </row>
    <row r="113" spans="1:11" s="13" customFormat="1" ht="12.75">
      <c r="A113" s="12"/>
      <c r="B113" s="4"/>
      <c r="C113" s="3" t="s">
        <v>195</v>
      </c>
      <c r="D113" s="3"/>
      <c r="E113" s="5"/>
      <c r="F113" s="6"/>
      <c r="G113" s="5"/>
      <c r="H113" s="6"/>
      <c r="I113" s="5"/>
      <c r="J113" s="6"/>
      <c r="K113" s="5"/>
    </row>
    <row r="114" spans="1:11" s="13" customFormat="1" ht="12.75">
      <c r="A114" s="12"/>
      <c r="B114" s="4"/>
      <c r="C114" s="3" t="s">
        <v>196</v>
      </c>
      <c r="D114" s="3"/>
      <c r="E114" s="5"/>
      <c r="F114" s="6"/>
      <c r="G114" s="5"/>
      <c r="H114" s="6"/>
      <c r="I114" s="5"/>
      <c r="J114" s="6"/>
      <c r="K114" s="5"/>
    </row>
    <row r="115" spans="1:11" s="13" customFormat="1" ht="12.75">
      <c r="A115" s="12"/>
      <c r="B115" s="4"/>
      <c r="C115" s="3" t="s">
        <v>197</v>
      </c>
      <c r="D115" s="3"/>
      <c r="E115" s="5"/>
      <c r="F115" s="6"/>
      <c r="G115" s="5"/>
      <c r="H115" s="6"/>
      <c r="I115" s="5"/>
      <c r="J115" s="6"/>
      <c r="K115" s="5"/>
    </row>
    <row r="116" spans="1:11" s="13" customFormat="1" ht="12.75">
      <c r="A116" s="12"/>
      <c r="B116" s="4"/>
      <c r="C116" s="3"/>
      <c r="D116" s="3"/>
      <c r="E116" s="5"/>
      <c r="F116" s="6"/>
      <c r="G116" s="5"/>
      <c r="H116" s="6"/>
      <c r="I116" s="5"/>
      <c r="J116" s="6"/>
      <c r="K116" s="5"/>
    </row>
    <row r="117" spans="1:11" s="13" customFormat="1" ht="12.75">
      <c r="A117" s="12"/>
      <c r="B117" s="4"/>
      <c r="C117" s="3" t="s">
        <v>198</v>
      </c>
      <c r="D117" s="3"/>
      <c r="E117" s="5"/>
      <c r="F117" s="6"/>
      <c r="G117" s="5"/>
      <c r="H117" s="6"/>
      <c r="I117" s="5"/>
      <c r="J117" s="6"/>
      <c r="K117" s="5"/>
    </row>
    <row r="119" spans="1:2" ht="12.75">
      <c r="A119" s="12">
        <v>16</v>
      </c>
      <c r="B119" s="16" t="s">
        <v>94</v>
      </c>
    </row>
    <row r="120" ht="12.75">
      <c r="C120" s="3" t="s">
        <v>185</v>
      </c>
    </row>
    <row r="121" ht="12.75">
      <c r="C121" s="3" t="s">
        <v>205</v>
      </c>
    </row>
    <row r="122" ht="12.75">
      <c r="C122" s="3" t="s">
        <v>186</v>
      </c>
    </row>
    <row r="123" ht="12.75">
      <c r="C123" s="3" t="s">
        <v>187</v>
      </c>
    </row>
    <row r="125" spans="1:2" ht="12.75">
      <c r="A125" s="12">
        <v>17</v>
      </c>
      <c r="B125" s="16" t="s">
        <v>215</v>
      </c>
    </row>
    <row r="126" ht="12.75">
      <c r="C126" s="3" t="s">
        <v>216</v>
      </c>
    </row>
    <row r="128" spans="1:2" ht="12.75">
      <c r="A128" s="12">
        <v>18</v>
      </c>
      <c r="B128" s="16" t="s">
        <v>67</v>
      </c>
    </row>
    <row r="129" ht="12.75">
      <c r="C129" s="3" t="s">
        <v>68</v>
      </c>
    </row>
    <row r="131" spans="1:2" ht="12.75">
      <c r="A131" s="12">
        <v>19</v>
      </c>
      <c r="B131" s="16" t="s">
        <v>95</v>
      </c>
    </row>
    <row r="132" ht="12.75">
      <c r="C132" s="3" t="s">
        <v>188</v>
      </c>
    </row>
    <row r="133" ht="12.75">
      <c r="C133" s="3" t="s">
        <v>189</v>
      </c>
    </row>
    <row r="134" ht="12.75">
      <c r="C134" s="3" t="s">
        <v>190</v>
      </c>
    </row>
    <row r="135" ht="12.75">
      <c r="C135" s="3" t="s">
        <v>206</v>
      </c>
    </row>
    <row r="137" spans="1:2" ht="12.75">
      <c r="A137" s="12">
        <v>20</v>
      </c>
      <c r="B137" s="16" t="s">
        <v>96</v>
      </c>
    </row>
    <row r="138" spans="2:3" ht="12.75">
      <c r="B138" s="4" t="s">
        <v>11</v>
      </c>
      <c r="C138" s="3" t="s">
        <v>97</v>
      </c>
    </row>
    <row r="139" ht="12.75">
      <c r="C139" s="3" t="s">
        <v>98</v>
      </c>
    </row>
    <row r="141" spans="2:3" ht="12.75">
      <c r="B141" s="4" t="s">
        <v>12</v>
      </c>
      <c r="C141" s="3" t="s">
        <v>105</v>
      </c>
    </row>
    <row r="142" ht="12.75">
      <c r="C142" s="3" t="s">
        <v>98</v>
      </c>
    </row>
    <row r="144" spans="1:2" ht="12.75">
      <c r="A144" s="12">
        <v>21</v>
      </c>
      <c r="B144" s="16" t="s">
        <v>99</v>
      </c>
    </row>
    <row r="145" ht="12.75">
      <c r="C145" s="3" t="s">
        <v>100</v>
      </c>
    </row>
  </sheetData>
  <printOptions/>
  <pageMargins left="0.75" right="0.75" top="1.16" bottom="1" header="0.5" footer="0.5"/>
  <pageSetup horizontalDpi="300" verticalDpi="300" orientation="portrait" scale="9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2" manualBreakCount="2">
    <brk id="41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Total Corporate Compliance</cp:lastModifiedBy>
  <cp:lastPrinted>2001-08-30T07:17:09Z</cp:lastPrinted>
  <dcterms:created xsi:type="dcterms:W3CDTF">2001-04-19T05:44:40Z</dcterms:created>
  <dcterms:modified xsi:type="dcterms:W3CDTF">2001-08-29T10:59:53Z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